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gretario\Desktop\PERFORMANCE MARCIANA\2023\RELAZIONE PERFORMANCE\"/>
    </mc:Choice>
  </mc:AlternateContent>
  <xr:revisionPtr revIDLastSave="0" documentId="13_ncr:1_{D365D387-75DE-40B3-9F3C-44C2C2668782}" xr6:coauthVersionLast="47" xr6:coauthVersionMax="47" xr10:uidLastSave="{00000000-0000-0000-0000-000000000000}"/>
  <bookViews>
    <workbookView xWindow="-120" yWindow="-120" windowWidth="29040" windowHeight="15720" xr2:uid="{AF0C1D30-38A7-1148-AF94-B3CE80543706}"/>
  </bookViews>
  <sheets>
    <sheet name="Foglio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5" i="1" l="1"/>
  <c r="F184" i="1"/>
  <c r="D184" i="1"/>
  <c r="F161" i="1"/>
  <c r="F162" i="1"/>
  <c r="C153" i="1"/>
  <c r="C154" i="1"/>
  <c r="C155" i="1"/>
  <c r="C156" i="1"/>
  <c r="C157" i="1"/>
  <c r="C158" i="1"/>
  <c r="C159" i="1"/>
  <c r="E121" i="1"/>
  <c r="E122" i="1"/>
  <c r="E123" i="1"/>
  <c r="E124" i="1"/>
  <c r="E125" i="1"/>
  <c r="E126" i="1"/>
  <c r="E127" i="1"/>
  <c r="E128" i="1"/>
  <c r="E129" i="1"/>
  <c r="E130" i="1"/>
  <c r="E131" i="1"/>
  <c r="E120" i="1"/>
  <c r="C125" i="1"/>
  <c r="C126" i="1"/>
  <c r="C127" i="1"/>
  <c r="C128" i="1"/>
  <c r="C129" i="1"/>
  <c r="C130" i="1"/>
  <c r="C131" i="1"/>
  <c r="D81" i="1"/>
  <c r="D103" i="1"/>
  <c r="D122" i="1"/>
  <c r="D80" i="1"/>
  <c r="D121" i="1"/>
  <c r="D100" i="1"/>
  <c r="D120" i="1"/>
  <c r="F133" i="1"/>
  <c r="F134" i="1"/>
  <c r="C79" i="1"/>
  <c r="C80" i="1"/>
  <c r="C81" i="1"/>
  <c r="C82" i="1"/>
  <c r="C83" i="1"/>
  <c r="D78" i="1"/>
  <c r="D79" i="1"/>
  <c r="D77" i="1"/>
  <c r="C53" i="1"/>
  <c r="C54" i="1"/>
  <c r="C55" i="1"/>
  <c r="C56" i="1"/>
  <c r="C57" i="1"/>
  <c r="C58" i="1"/>
  <c r="C59" i="1"/>
  <c r="C60" i="1"/>
  <c r="F24" i="1"/>
  <c r="F180" i="1"/>
  <c r="F181" i="1"/>
  <c r="F85" i="1"/>
  <c r="F182" i="1"/>
  <c r="F105" i="1"/>
  <c r="F183" i="1"/>
  <c r="F187" i="1"/>
  <c r="D180" i="1"/>
  <c r="D181" i="1"/>
  <c r="D182" i="1"/>
  <c r="D183" i="1"/>
  <c r="F188" i="1"/>
  <c r="F86" i="1"/>
  <c r="F106" i="1"/>
  <c r="F25" i="1"/>
  <c r="F63" i="1"/>
</calcChain>
</file>

<file path=xl/sharedStrings.xml><?xml version="1.0" encoding="utf-8"?>
<sst xmlns="http://schemas.openxmlformats.org/spreadsheetml/2006/main" count="175" uniqueCount="73">
  <si>
    <t>Obiettivo</t>
  </si>
  <si>
    <t>Descrizione</t>
  </si>
  <si>
    <t>Peso</t>
  </si>
  <si>
    <t>Conseguimento</t>
  </si>
  <si>
    <t>Annotazioni</t>
  </si>
  <si>
    <t>PERCENTUALE PONDERATA DI RAGGIUNGIMENTO DEGLI OBIETTIVI DEL SERVIZIO</t>
  </si>
  <si>
    <t>Determinazione performance di ente</t>
  </si>
  <si>
    <t>Percentuale</t>
  </si>
  <si>
    <t>Area/servizio</t>
  </si>
  <si>
    <t>Rispetto termini di pagamento</t>
  </si>
  <si>
    <t>giorni</t>
  </si>
  <si>
    <t>===</t>
  </si>
  <si>
    <t>Servizi Affari Generali, al Cittadino e alla Persona</t>
  </si>
  <si>
    <t>Rispetto obblighi di trasparenza</t>
  </si>
  <si>
    <t>Disciplina anticorruzione</t>
  </si>
  <si>
    <t>Trasformazione digitale</t>
  </si>
  <si>
    <t>Mantenimento standard</t>
  </si>
  <si>
    <t>Campo solare estivo</t>
  </si>
  <si>
    <t>Istruzione prescolastica</t>
  </si>
  <si>
    <t>Servizi ausiliari istruzione prescolastica</t>
  </si>
  <si>
    <t>Servizio necroscopico</t>
  </si>
  <si>
    <t>Matrimoni e unioni civili fuori dal comune</t>
  </si>
  <si>
    <t>Servizi sportivi</t>
  </si>
  <si>
    <t>IAT</t>
  </si>
  <si>
    <t>Servizi culturali</t>
  </si>
  <si>
    <t>Gestione protocollo informatico</t>
  </si>
  <si>
    <t>Anagrafe</t>
  </si>
  <si>
    <t>Servizio economico-finanziario</t>
  </si>
  <si>
    <t>Riaccertamento ordinario</t>
  </si>
  <si>
    <t>Approvazione rendiconto 2022</t>
  </si>
  <si>
    <t>Ricognizione risorse per investimenti</t>
  </si>
  <si>
    <t>Monitoraggio gestione partecipate</t>
  </si>
  <si>
    <t>Dup 2024/2026</t>
  </si>
  <si>
    <t xml:space="preserve">Attività propedeutiche ad approvazione del bilancio </t>
  </si>
  <si>
    <t>Efficienza nell'impiego delle risorse finanziarie</t>
  </si>
  <si>
    <t>Tempi medi rilascio visti</t>
  </si>
  <si>
    <t>Parere su proposte di deliberazione</t>
  </si>
  <si>
    <t>Gestione ordinaria</t>
  </si>
  <si>
    <t>Gestione economale</t>
  </si>
  <si>
    <t>Recupero evasione tributaria</t>
  </si>
  <si>
    <t>Tari</t>
  </si>
  <si>
    <t>Riscossione ingiunzione fiscale</t>
  </si>
  <si>
    <t>Gestione entrate</t>
  </si>
  <si>
    <t>Regolamento tributi</t>
  </si>
  <si>
    <t>Canone unico patrimoniale</t>
  </si>
  <si>
    <t>Gestione contenzioso tributario</t>
  </si>
  <si>
    <t>Integrazione pagamenti</t>
  </si>
  <si>
    <t>Software unica</t>
  </si>
  <si>
    <t>Piano occupazionale</t>
  </si>
  <si>
    <t>Lavori pubblici e ambiente</t>
  </si>
  <si>
    <t xml:space="preserve">Opere pubbliche </t>
  </si>
  <si>
    <t>Ambiente</t>
  </si>
  <si>
    <t>Governo del territorio</t>
  </si>
  <si>
    <t>Piano strutturale intercomunale</t>
  </si>
  <si>
    <t>PUA</t>
  </si>
  <si>
    <t>Polizia locale</t>
  </si>
  <si>
    <t>Mantenimento servizio viabilistico</t>
  </si>
  <si>
    <t>Realizzazione passaggio pedonale</t>
  </si>
  <si>
    <t>Segnaletica centro abitato</t>
  </si>
  <si>
    <t>Controllo abusivi</t>
  </si>
  <si>
    <t>Regolamento manifestazioni</t>
  </si>
  <si>
    <t>Occupazioni spazi ed aree pubbliche</t>
  </si>
  <si>
    <t>Bando isole minori</t>
  </si>
  <si>
    <t>Progetto controllo commerciale</t>
  </si>
  <si>
    <t>Potenziamento videosorveglianza</t>
  </si>
  <si>
    <t>Segretario</t>
  </si>
  <si>
    <t>RELAZIONE GENERALE SULLA PERFORMANCE ANNO 2023</t>
  </si>
  <si>
    <t>IL SEGRETARIO COMUNALE</t>
  </si>
  <si>
    <t>(firmato digitalmente)</t>
  </si>
  <si>
    <t>Dott. Matteo D'Ambrosio</t>
  </si>
  <si>
    <t>Rispetto termini di pagamento *</t>
  </si>
  <si>
    <t>Rispetto dei termini di pagamento *</t>
  </si>
  <si>
    <t>* Indicatore tempestività pagamento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</si>
</sst>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4"/>
      <color rgb="FF00B050"/>
      <name val="Wingdings"/>
      <charset val="2"/>
    </font>
    <font>
      <b/>
      <sz val="12"/>
      <color theme="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10" fontId="0" fillId="0" borderId="0" xfId="0" applyNumberFormat="1"/>
    <xf numFmtId="10" fontId="1" fillId="0" borderId="0" xfId="0" applyNumberFormat="1" applyFont="1"/>
    <xf numFmtId="2" fontId="2" fillId="0" borderId="0" xfId="0" applyNumberFormat="1" applyFont="1" applyAlignment="1">
      <alignment horizontal="center" wrapText="1"/>
    </xf>
    <xf numFmtId="0" fontId="3" fillId="0" borderId="0" xfId="0" applyFont="1"/>
    <xf numFmtId="0" fontId="4" fillId="2" borderId="0" xfId="0" applyFont="1" applyFill="1"/>
    <xf numFmtId="10" fontId="4" fillId="2" borderId="0" xfId="0" applyNumberFormat="1" applyFont="1" applyFill="1" applyAlignment="1">
      <alignment horizontal="center"/>
    </xf>
    <xf numFmtId="0" fontId="5" fillId="0" borderId="0" xfId="0" applyFont="1"/>
    <xf numFmtId="10" fontId="5" fillId="0" borderId="0" xfId="0" applyNumberFormat="1" applyFont="1"/>
    <xf numFmtId="0" fontId="6" fillId="0" borderId="0" xfId="1"/>
    <xf numFmtId="0" fontId="7" fillId="0" borderId="0" xfId="0" applyFont="1"/>
    <xf numFmtId="10" fontId="7" fillId="0" borderId="0" xfId="0" applyNumberFormat="1" applyFont="1"/>
    <xf numFmtId="0" fontId="8" fillId="0" borderId="1" xfId="0" applyFont="1" applyBorder="1"/>
    <xf numFmtId="0" fontId="9" fillId="0" borderId="1" xfId="0" applyFont="1" applyBorder="1"/>
    <xf numFmtId="10" fontId="9" fillId="0" borderId="1" xfId="0" applyNumberFormat="1" applyFont="1" applyBorder="1"/>
    <xf numFmtId="0" fontId="5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2" fontId="10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8" fillId="0" borderId="1" xfId="0" quotePrefix="1" applyFont="1" applyBorder="1" applyAlignment="1">
      <alignment horizontal="center"/>
    </xf>
    <xf numFmtId="10" fontId="9" fillId="0" borderId="1" xfId="0" quotePrefix="1" applyNumberFormat="1" applyFont="1" applyBorder="1" applyAlignment="1">
      <alignment horizontal="center"/>
    </xf>
    <xf numFmtId="10" fontId="12" fillId="0" borderId="0" xfId="0" applyNumberFormat="1" applyFont="1"/>
    <xf numFmtId="0" fontId="8" fillId="0" borderId="1" xfId="0" applyFont="1" applyBorder="1" applyAlignment="1">
      <alignment horizontal="center"/>
    </xf>
    <xf numFmtId="10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0" fontId="9" fillId="0" borderId="1" xfId="0" applyNumberFormat="1" applyFon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2" fontId="2" fillId="3" borderId="0" xfId="0" applyNumberFormat="1" applyFont="1" applyFill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c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291-5A40-B3EF-1F1A5AEEC1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291-5A40-B3EF-1F1A5AEEC148}"/>
              </c:ext>
            </c:extLst>
          </c:dPt>
          <c:val>
            <c:numRef>
              <c:f>Foglio1!$F$24:$F$25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77-914A-8CDE-1BCB6658FB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A0-D24D-9524-7549D54E8E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A0-D24D-9524-7549D54E8E97}"/>
              </c:ext>
            </c:extLst>
          </c:dPt>
          <c:val>
            <c:numRef>
              <c:f>Foglio1!$F$62:$F$63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A0-D24D-9524-7549D54E8E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Percentuale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DC1-0447-BAD4-DF1FD50047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DC1-0447-BAD4-DF1FD50047EF}"/>
              </c:ext>
            </c:extLst>
          </c:dPt>
          <c:val>
            <c:numRef>
              <c:f>Foglio1!$F$85:$F$86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C1-0447-BAD4-DF1FD50047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Foglio1!$F$187:$F$188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05-DB42-9E6A-C9881A68FFB1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0805-DB42-9E6A-C9881A68FFB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0805-DB42-9E6A-C9881A68FFB1}"/>
              </c:ext>
            </c:extLst>
          </c:dPt>
          <c:val>
            <c:numRef>
              <c:f>Foglio1!$F$105:$F$106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805-DB42-9E6A-C9881A68F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Foglio1!$D$180:$D$185</c:f>
              <c:strCache>
                <c:ptCount val="6"/>
                <c:pt idx="0">
                  <c:v>Servizi Affari Generali, al Cittadino e alla Persona</c:v>
                </c:pt>
                <c:pt idx="1">
                  <c:v>Servizio economico-finanziario</c:v>
                </c:pt>
                <c:pt idx="2">
                  <c:v>Lavori pubblici e ambiente</c:v>
                </c:pt>
                <c:pt idx="3">
                  <c:v>Governo del territorio</c:v>
                </c:pt>
                <c:pt idx="4">
                  <c:v>Polizia locale</c:v>
                </c:pt>
                <c:pt idx="5">
                  <c:v>Segretario</c:v>
                </c:pt>
              </c:strCache>
            </c:strRef>
          </c:cat>
          <c:val>
            <c:numRef>
              <c:f>Foglio1!$F$180:$F$185</c:f>
              <c:numCache>
                <c:formatCode>0.00%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8E-FC4B-A5AB-FAC7D09E88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14094240"/>
        <c:axId val="1114095920"/>
      </c:barChart>
      <c:catAx>
        <c:axId val="1114094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114095920"/>
        <c:crosses val="autoZero"/>
        <c:auto val="1"/>
        <c:lblAlgn val="ctr"/>
        <c:lblOffset val="100"/>
        <c:noMultiLvlLbl val="0"/>
      </c:catAx>
      <c:valAx>
        <c:axId val="1114095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11409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Percentuale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5C-43A8-9F4B-7507E1F6A85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5C-43A8-9F4B-7507E1F6A852}"/>
              </c:ext>
            </c:extLst>
          </c:dPt>
          <c:val>
            <c:numRef>
              <c:f>Foglio1!$F$85:$F$86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5C-43A8-9F4B-7507E1F6A8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Percentuale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6A6-324B-8EF5-6A20D9660A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6A6-324B-8EF5-6A20D9660A5A}"/>
              </c:ext>
            </c:extLst>
          </c:dPt>
          <c:val>
            <c:numRef>
              <c:f>Foglio1!$F$85:$F$86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A6-324B-8EF5-6A20D9660A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Percentuale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66B-BB4F-B359-6DD9598E8B4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66B-BB4F-B359-6DD9598E8B4C}"/>
              </c:ext>
            </c:extLst>
          </c:dPt>
          <c:val>
            <c:numRef>
              <c:f>Foglio1!$F$85:$F$86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66B-BB4F-B359-6DD9598E8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26</xdr:row>
      <xdr:rowOff>0</xdr:rowOff>
    </xdr:from>
    <xdr:to>
      <xdr:col>7</xdr:col>
      <xdr:colOff>0</xdr:colOff>
      <xdr:row>33</xdr:row>
      <xdr:rowOff>139700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35A1C5A5-4F30-3B48-86A7-96B6B37CB4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25400</xdr:colOff>
      <xdr:row>63</xdr:row>
      <xdr:rowOff>0</xdr:rowOff>
    </xdr:from>
    <xdr:to>
      <xdr:col>7</xdr:col>
      <xdr:colOff>12700</xdr:colOff>
      <xdr:row>70</xdr:row>
      <xdr:rowOff>139700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D6CA728B-3EF1-9F4C-BDC9-80BAEBE3F9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86</xdr:row>
      <xdr:rowOff>0</xdr:rowOff>
    </xdr:from>
    <xdr:to>
      <xdr:col>6</xdr:col>
      <xdr:colOff>812800</xdr:colOff>
      <xdr:row>93</xdr:row>
      <xdr:rowOff>139700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286E929B-0A3E-A947-B698-E94FC59F3E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215</xdr:row>
      <xdr:rowOff>0</xdr:rowOff>
    </xdr:from>
    <xdr:to>
      <xdr:col>6</xdr:col>
      <xdr:colOff>812800</xdr:colOff>
      <xdr:row>234</xdr:row>
      <xdr:rowOff>0</xdr:rowOff>
    </xdr:to>
    <xdr:graphicFrame macro="">
      <xdr:nvGraphicFramePr>
        <xdr:cNvPr id="8" name="Grafico 7">
          <a:extLst>
            <a:ext uri="{FF2B5EF4-FFF2-40B4-BE49-F238E27FC236}">
              <a16:creationId xmlns:a16="http://schemas.microsoft.com/office/drawing/2014/main" id="{8FB04E4F-5226-6C44-83A2-A5718B9DD4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819150</xdr:colOff>
      <xdr:row>188</xdr:row>
      <xdr:rowOff>190500</xdr:rowOff>
    </xdr:from>
    <xdr:to>
      <xdr:col>7</xdr:col>
      <xdr:colOff>0</xdr:colOff>
      <xdr:row>213</xdr:row>
      <xdr:rowOff>0</xdr:rowOff>
    </xdr:to>
    <xdr:graphicFrame macro="">
      <xdr:nvGraphicFramePr>
        <xdr:cNvPr id="9" name="Grafico 8">
          <a:extLst>
            <a:ext uri="{FF2B5EF4-FFF2-40B4-BE49-F238E27FC236}">
              <a16:creationId xmlns:a16="http://schemas.microsoft.com/office/drawing/2014/main" id="{3126E592-9AAD-B544-A2AE-733DDACA6A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19050</xdr:colOff>
      <xdr:row>106</xdr:row>
      <xdr:rowOff>0</xdr:rowOff>
    </xdr:from>
    <xdr:to>
      <xdr:col>6</xdr:col>
      <xdr:colOff>831850</xdr:colOff>
      <xdr:row>113</xdr:row>
      <xdr:rowOff>139700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82949018-3496-41B4-9B3B-804D2366CD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19050</xdr:colOff>
      <xdr:row>134</xdr:row>
      <xdr:rowOff>0</xdr:rowOff>
    </xdr:from>
    <xdr:to>
      <xdr:col>6</xdr:col>
      <xdr:colOff>831850</xdr:colOff>
      <xdr:row>141</xdr:row>
      <xdr:rowOff>139700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FAA7DAD4-9B5F-594A-B444-117907F8F7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19050</xdr:colOff>
      <xdr:row>162</xdr:row>
      <xdr:rowOff>0</xdr:rowOff>
    </xdr:from>
    <xdr:to>
      <xdr:col>6</xdr:col>
      <xdr:colOff>831850</xdr:colOff>
      <xdr:row>169</xdr:row>
      <xdr:rowOff>139700</xdr:rowOff>
    </xdr:to>
    <xdr:graphicFrame macro="">
      <xdr:nvGraphicFramePr>
        <xdr:cNvPr id="7" name="Grafico 6">
          <a:extLst>
            <a:ext uri="{FF2B5EF4-FFF2-40B4-BE49-F238E27FC236}">
              <a16:creationId xmlns:a16="http://schemas.microsoft.com/office/drawing/2014/main" id="{0F931BEC-F5CA-8D4B-A1E1-40C49B970F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DE293-2C1D-0941-8217-F4D07F1A3F9C}">
  <dimension ref="C2:G238"/>
  <sheetViews>
    <sheetView tabSelected="1" topLeftCell="A205" zoomScaleNormal="100" workbookViewId="0">
      <selection activeCell="G174" sqref="G174"/>
    </sheetView>
  </sheetViews>
  <sheetFormatPr defaultColWidth="11" defaultRowHeight="15.75" x14ac:dyDescent="0.25"/>
  <cols>
    <col min="4" max="4" width="93" customWidth="1"/>
    <col min="6" max="6" width="17.125" style="1" customWidth="1"/>
  </cols>
  <sheetData>
    <row r="2" spans="3:7" ht="46.5" x14ac:dyDescent="0.7">
      <c r="C2" s="30" t="s">
        <v>66</v>
      </c>
      <c r="D2" s="30"/>
      <c r="E2" s="30"/>
      <c r="F2" s="30"/>
      <c r="G2" s="30"/>
    </row>
    <row r="3" spans="3:7" ht="46.5" x14ac:dyDescent="0.7">
      <c r="C3" s="3"/>
      <c r="D3" s="3"/>
      <c r="E3" s="3"/>
      <c r="F3" s="3"/>
      <c r="G3" s="3"/>
    </row>
    <row r="5" spans="3:7" ht="23.25" x14ac:dyDescent="0.35">
      <c r="C5" s="4" t="s">
        <v>12</v>
      </c>
    </row>
    <row r="7" spans="3:7" x14ac:dyDescent="0.25">
      <c r="C7" s="12" t="s">
        <v>0</v>
      </c>
      <c r="D7" s="12" t="s">
        <v>1</v>
      </c>
      <c r="E7" s="23" t="s">
        <v>2</v>
      </c>
      <c r="F7" s="24" t="s">
        <v>3</v>
      </c>
      <c r="G7" s="23" t="s">
        <v>4</v>
      </c>
    </row>
    <row r="8" spans="3:7" x14ac:dyDescent="0.25">
      <c r="C8" s="12">
        <v>1</v>
      </c>
      <c r="D8" s="12" t="s">
        <v>13</v>
      </c>
      <c r="E8" s="24">
        <v>0.1</v>
      </c>
      <c r="F8" s="24">
        <v>1</v>
      </c>
      <c r="G8" s="20" t="s">
        <v>11</v>
      </c>
    </row>
    <row r="9" spans="3:7" x14ac:dyDescent="0.25">
      <c r="C9" s="12">
        <v>2</v>
      </c>
      <c r="D9" s="12" t="s">
        <v>14</v>
      </c>
      <c r="E9" s="24">
        <v>0.1</v>
      </c>
      <c r="F9" s="24">
        <v>1</v>
      </c>
      <c r="G9" s="20" t="s">
        <v>11</v>
      </c>
    </row>
    <row r="10" spans="3:7" x14ac:dyDescent="0.25">
      <c r="C10" s="12">
        <v>3</v>
      </c>
      <c r="D10" s="12" t="s">
        <v>15</v>
      </c>
      <c r="E10" s="24">
        <v>0.1</v>
      </c>
      <c r="F10" s="24">
        <v>1</v>
      </c>
      <c r="G10" s="20" t="s">
        <v>11</v>
      </c>
    </row>
    <row r="11" spans="3:7" x14ac:dyDescent="0.25">
      <c r="C11" s="12">
        <v>4</v>
      </c>
      <c r="D11" s="12" t="s">
        <v>16</v>
      </c>
      <c r="E11" s="24">
        <v>0.1</v>
      </c>
      <c r="F11" s="24">
        <v>1</v>
      </c>
      <c r="G11" s="20" t="s">
        <v>11</v>
      </c>
    </row>
    <row r="12" spans="3:7" x14ac:dyDescent="0.25">
      <c r="C12" s="12">
        <v>5</v>
      </c>
      <c r="D12" s="12" t="s">
        <v>70</v>
      </c>
      <c r="E12" s="24">
        <v>0.5</v>
      </c>
      <c r="F12" s="24">
        <v>1</v>
      </c>
      <c r="G12" s="20" t="s">
        <v>11</v>
      </c>
    </row>
    <row r="13" spans="3:7" x14ac:dyDescent="0.25">
      <c r="C13" s="12">
        <v>6</v>
      </c>
      <c r="D13" s="12" t="s">
        <v>17</v>
      </c>
      <c r="E13" s="24">
        <v>0.1</v>
      </c>
      <c r="F13" s="24">
        <v>1</v>
      </c>
      <c r="G13" s="20" t="s">
        <v>11</v>
      </c>
    </row>
    <row r="14" spans="3:7" x14ac:dyDescent="0.25">
      <c r="C14" s="12">
        <v>7</v>
      </c>
      <c r="D14" s="12" t="s">
        <v>18</v>
      </c>
      <c r="E14" s="24">
        <v>0.1</v>
      </c>
      <c r="F14" s="24">
        <v>1</v>
      </c>
      <c r="G14" s="20" t="s">
        <v>11</v>
      </c>
    </row>
    <row r="15" spans="3:7" x14ac:dyDescent="0.25">
      <c r="C15" s="12">
        <v>8</v>
      </c>
      <c r="D15" s="12" t="s">
        <v>19</v>
      </c>
      <c r="E15" s="24">
        <v>0.1</v>
      </c>
      <c r="F15" s="24">
        <v>1</v>
      </c>
      <c r="G15" s="20" t="s">
        <v>11</v>
      </c>
    </row>
    <row r="16" spans="3:7" x14ac:dyDescent="0.25">
      <c r="C16" s="12">
        <v>9</v>
      </c>
      <c r="D16" s="12" t="s">
        <v>20</v>
      </c>
      <c r="E16" s="24">
        <v>0.1</v>
      </c>
      <c r="F16" s="24">
        <v>1</v>
      </c>
      <c r="G16" s="20" t="s">
        <v>11</v>
      </c>
    </row>
    <row r="17" spans="3:7" x14ac:dyDescent="0.25">
      <c r="C17" s="12">
        <v>10</v>
      </c>
      <c r="D17" s="12" t="s">
        <v>21</v>
      </c>
      <c r="E17" s="24">
        <v>0.1</v>
      </c>
      <c r="F17" s="24">
        <v>1</v>
      </c>
      <c r="G17" s="20" t="s">
        <v>11</v>
      </c>
    </row>
    <row r="18" spans="3:7" x14ac:dyDescent="0.25">
      <c r="C18" s="12">
        <v>11</v>
      </c>
      <c r="D18" s="12" t="s">
        <v>22</v>
      </c>
      <c r="E18" s="24">
        <v>0.1</v>
      </c>
      <c r="F18" s="24">
        <v>1</v>
      </c>
      <c r="G18" s="20" t="s">
        <v>11</v>
      </c>
    </row>
    <row r="19" spans="3:7" x14ac:dyDescent="0.25">
      <c r="C19" s="12">
        <v>12</v>
      </c>
      <c r="D19" s="12" t="s">
        <v>23</v>
      </c>
      <c r="E19" s="24">
        <v>0.1</v>
      </c>
      <c r="F19" s="24">
        <v>1</v>
      </c>
      <c r="G19" s="20" t="s">
        <v>11</v>
      </c>
    </row>
    <row r="20" spans="3:7" x14ac:dyDescent="0.25">
      <c r="C20" s="12">
        <v>13</v>
      </c>
      <c r="D20" s="12" t="s">
        <v>24</v>
      </c>
      <c r="E20" s="24">
        <v>0.1</v>
      </c>
      <c r="F20" s="24">
        <v>1</v>
      </c>
      <c r="G20" s="20" t="s">
        <v>11</v>
      </c>
    </row>
    <row r="21" spans="3:7" x14ac:dyDescent="0.25">
      <c r="C21" s="12">
        <v>14</v>
      </c>
      <c r="D21" s="12" t="s">
        <v>25</v>
      </c>
      <c r="E21" s="24">
        <v>0.1</v>
      </c>
      <c r="F21" s="24">
        <v>1</v>
      </c>
      <c r="G21" s="20" t="s">
        <v>11</v>
      </c>
    </row>
    <row r="22" spans="3:7" x14ac:dyDescent="0.25">
      <c r="C22" s="12">
        <v>15</v>
      </c>
      <c r="D22" s="12" t="s">
        <v>26</v>
      </c>
      <c r="E22" s="24">
        <v>0.1</v>
      </c>
      <c r="F22" s="24">
        <v>1</v>
      </c>
      <c r="G22" s="20" t="s">
        <v>11</v>
      </c>
    </row>
    <row r="24" spans="3:7" x14ac:dyDescent="0.25">
      <c r="C24" s="9"/>
      <c r="D24" s="10" t="s">
        <v>5</v>
      </c>
      <c r="E24" s="10"/>
      <c r="F24" s="11">
        <f>AVERAGE(F8:F22)</f>
        <v>1</v>
      </c>
      <c r="G24" s="10"/>
    </row>
    <row r="25" spans="3:7" x14ac:dyDescent="0.25">
      <c r="F25" s="2">
        <f>100%-F24</f>
        <v>0</v>
      </c>
    </row>
    <row r="26" spans="3:7" x14ac:dyDescent="0.25">
      <c r="F26" s="2"/>
    </row>
    <row r="27" spans="3:7" x14ac:dyDescent="0.25">
      <c r="F27" s="2"/>
    </row>
    <row r="28" spans="3:7" x14ac:dyDescent="0.25">
      <c r="F28" s="2"/>
    </row>
    <row r="29" spans="3:7" x14ac:dyDescent="0.25">
      <c r="F29" s="2"/>
    </row>
    <row r="30" spans="3:7" x14ac:dyDescent="0.25">
      <c r="F30" s="2"/>
    </row>
    <row r="36" spans="3:7" ht="23.25" x14ac:dyDescent="0.35">
      <c r="C36" s="4" t="s">
        <v>27</v>
      </c>
    </row>
    <row r="38" spans="3:7" x14ac:dyDescent="0.25">
      <c r="C38" s="12" t="s">
        <v>0</v>
      </c>
      <c r="D38" s="12" t="s">
        <v>1</v>
      </c>
      <c r="E38" s="23" t="s">
        <v>2</v>
      </c>
      <c r="F38" s="24" t="s">
        <v>3</v>
      </c>
      <c r="G38" s="23" t="s">
        <v>4</v>
      </c>
    </row>
    <row r="39" spans="3:7" x14ac:dyDescent="0.25">
      <c r="C39" s="12">
        <v>1</v>
      </c>
      <c r="D39" s="12" t="s">
        <v>28</v>
      </c>
      <c r="E39" s="24">
        <v>0.1</v>
      </c>
      <c r="F39" s="24">
        <v>1</v>
      </c>
      <c r="G39" s="20" t="s">
        <v>11</v>
      </c>
    </row>
    <row r="40" spans="3:7" x14ac:dyDescent="0.25">
      <c r="C40" s="12">
        <v>2</v>
      </c>
      <c r="D40" s="12" t="s">
        <v>29</v>
      </c>
      <c r="E40" s="24">
        <v>0.1</v>
      </c>
      <c r="F40" s="24">
        <v>1</v>
      </c>
      <c r="G40" s="20" t="s">
        <v>11</v>
      </c>
    </row>
    <row r="41" spans="3:7" x14ac:dyDescent="0.25">
      <c r="C41" s="12">
        <v>3</v>
      </c>
      <c r="D41" s="12" t="s">
        <v>30</v>
      </c>
      <c r="E41" s="24">
        <v>0.1</v>
      </c>
      <c r="F41" s="24">
        <v>1</v>
      </c>
      <c r="G41" s="20" t="s">
        <v>11</v>
      </c>
    </row>
    <row r="42" spans="3:7" x14ac:dyDescent="0.25">
      <c r="C42" s="12">
        <v>4</v>
      </c>
      <c r="D42" s="12" t="s">
        <v>31</v>
      </c>
      <c r="E42" s="24">
        <v>0.1</v>
      </c>
      <c r="F42" s="24">
        <v>1</v>
      </c>
      <c r="G42" s="20" t="s">
        <v>11</v>
      </c>
    </row>
    <row r="43" spans="3:7" x14ac:dyDescent="0.25">
      <c r="C43" s="12">
        <v>5</v>
      </c>
      <c r="D43" s="12" t="s">
        <v>32</v>
      </c>
      <c r="E43" s="24">
        <v>0.05</v>
      </c>
      <c r="F43" s="24">
        <v>1</v>
      </c>
      <c r="G43" s="20" t="s">
        <v>11</v>
      </c>
    </row>
    <row r="44" spans="3:7" x14ac:dyDescent="0.25">
      <c r="C44" s="12">
        <v>6</v>
      </c>
      <c r="D44" s="12" t="s">
        <v>71</v>
      </c>
      <c r="E44" s="24">
        <v>0.05</v>
      </c>
      <c r="F44" s="24">
        <v>1</v>
      </c>
      <c r="G44" s="20" t="s">
        <v>11</v>
      </c>
    </row>
    <row r="45" spans="3:7" x14ac:dyDescent="0.25">
      <c r="C45" s="12">
        <v>7</v>
      </c>
      <c r="D45" s="12" t="s">
        <v>33</v>
      </c>
      <c r="E45" s="24">
        <v>0.1</v>
      </c>
      <c r="F45" s="24">
        <v>1</v>
      </c>
      <c r="G45" s="20" t="s">
        <v>11</v>
      </c>
    </row>
    <row r="46" spans="3:7" x14ac:dyDescent="0.25">
      <c r="C46" s="12">
        <v>8</v>
      </c>
      <c r="D46" s="12" t="s">
        <v>34</v>
      </c>
      <c r="E46" s="24">
        <v>0.1</v>
      </c>
      <c r="F46" s="24">
        <v>1</v>
      </c>
      <c r="G46" s="20" t="s">
        <v>11</v>
      </c>
    </row>
    <row r="47" spans="3:7" x14ac:dyDescent="0.25">
      <c r="C47" s="12">
        <v>9</v>
      </c>
      <c r="D47" s="12" t="s">
        <v>35</v>
      </c>
      <c r="E47" s="24">
        <v>0.05</v>
      </c>
      <c r="F47" s="24">
        <v>1</v>
      </c>
      <c r="G47" s="20" t="s">
        <v>11</v>
      </c>
    </row>
    <row r="48" spans="3:7" x14ac:dyDescent="0.25">
      <c r="C48" s="12">
        <v>10</v>
      </c>
      <c r="D48" s="12" t="s">
        <v>36</v>
      </c>
      <c r="E48" s="24">
        <v>0.05</v>
      </c>
      <c r="F48" s="24">
        <v>1</v>
      </c>
      <c r="G48" s="20" t="s">
        <v>11</v>
      </c>
    </row>
    <row r="49" spans="3:7" x14ac:dyDescent="0.25">
      <c r="C49" s="12">
        <v>11</v>
      </c>
      <c r="D49" s="12" t="s">
        <v>37</v>
      </c>
      <c r="E49" s="24">
        <v>0.15</v>
      </c>
      <c r="F49" s="24">
        <v>1</v>
      </c>
      <c r="G49" s="20" t="s">
        <v>11</v>
      </c>
    </row>
    <row r="50" spans="3:7" x14ac:dyDescent="0.25">
      <c r="C50" s="12">
        <v>12</v>
      </c>
      <c r="D50" s="12" t="s">
        <v>38</v>
      </c>
      <c r="E50" s="24">
        <v>0.05</v>
      </c>
      <c r="F50" s="24">
        <v>1</v>
      </c>
      <c r="G50" s="20" t="s">
        <v>11</v>
      </c>
    </row>
    <row r="51" spans="3:7" x14ac:dyDescent="0.25">
      <c r="C51" s="12">
        <v>13</v>
      </c>
      <c r="D51" s="12" t="s">
        <v>39</v>
      </c>
      <c r="E51" s="24">
        <v>0.2</v>
      </c>
      <c r="F51" s="24">
        <v>1</v>
      </c>
      <c r="G51" s="20" t="s">
        <v>11</v>
      </c>
    </row>
    <row r="52" spans="3:7" x14ac:dyDescent="0.25">
      <c r="C52" s="12">
        <v>14</v>
      </c>
      <c r="D52" s="12" t="s">
        <v>40</v>
      </c>
      <c r="E52" s="24">
        <v>0.3</v>
      </c>
      <c r="F52" s="24">
        <v>1</v>
      </c>
      <c r="G52" s="20" t="s">
        <v>11</v>
      </c>
    </row>
    <row r="53" spans="3:7" x14ac:dyDescent="0.25">
      <c r="C53" s="12">
        <f>C52+1</f>
        <v>15</v>
      </c>
      <c r="D53" s="12" t="s">
        <v>41</v>
      </c>
      <c r="E53" s="24">
        <v>0.2</v>
      </c>
      <c r="F53" s="24">
        <v>1</v>
      </c>
      <c r="G53" s="20" t="s">
        <v>11</v>
      </c>
    </row>
    <row r="54" spans="3:7" x14ac:dyDescent="0.25">
      <c r="C54" s="12">
        <f t="shared" ref="C54:C60" si="0">C53+1</f>
        <v>16</v>
      </c>
      <c r="D54" s="12" t="s">
        <v>42</v>
      </c>
      <c r="E54" s="24">
        <v>0.1</v>
      </c>
      <c r="F54" s="24">
        <v>1</v>
      </c>
      <c r="G54" s="20" t="s">
        <v>11</v>
      </c>
    </row>
    <row r="55" spans="3:7" x14ac:dyDescent="0.25">
      <c r="C55" s="12">
        <f t="shared" si="0"/>
        <v>17</v>
      </c>
      <c r="D55" s="12" t="s">
        <v>43</v>
      </c>
      <c r="E55" s="24">
        <v>0.05</v>
      </c>
      <c r="F55" s="24">
        <v>1</v>
      </c>
      <c r="G55" s="20" t="s">
        <v>11</v>
      </c>
    </row>
    <row r="56" spans="3:7" x14ac:dyDescent="0.25">
      <c r="C56" s="12">
        <f t="shared" si="0"/>
        <v>18</v>
      </c>
      <c r="D56" s="12" t="s">
        <v>44</v>
      </c>
      <c r="E56" s="24">
        <v>0.1</v>
      </c>
      <c r="F56" s="24">
        <v>1</v>
      </c>
      <c r="G56" s="20" t="s">
        <v>11</v>
      </c>
    </row>
    <row r="57" spans="3:7" x14ac:dyDescent="0.25">
      <c r="C57" s="12">
        <f t="shared" si="0"/>
        <v>19</v>
      </c>
      <c r="D57" s="12" t="s">
        <v>45</v>
      </c>
      <c r="E57" s="24">
        <v>0.05</v>
      </c>
      <c r="F57" s="24">
        <v>1</v>
      </c>
      <c r="G57" s="20" t="s">
        <v>11</v>
      </c>
    </row>
    <row r="58" spans="3:7" x14ac:dyDescent="0.25">
      <c r="C58" s="12">
        <f t="shared" si="0"/>
        <v>20</v>
      </c>
      <c r="D58" s="12" t="s">
        <v>46</v>
      </c>
      <c r="E58" s="24">
        <v>0.4</v>
      </c>
      <c r="F58" s="24">
        <v>1</v>
      </c>
      <c r="G58" s="20" t="s">
        <v>11</v>
      </c>
    </row>
    <row r="59" spans="3:7" x14ac:dyDescent="0.25">
      <c r="C59" s="12">
        <f t="shared" si="0"/>
        <v>21</v>
      </c>
      <c r="D59" s="12" t="s">
        <v>47</v>
      </c>
      <c r="E59" s="24">
        <v>0.2</v>
      </c>
      <c r="F59" s="24">
        <v>1</v>
      </c>
      <c r="G59" s="20" t="s">
        <v>11</v>
      </c>
    </row>
    <row r="60" spans="3:7" x14ac:dyDescent="0.25">
      <c r="C60" s="12">
        <f t="shared" si="0"/>
        <v>22</v>
      </c>
      <c r="D60" s="12" t="s">
        <v>48</v>
      </c>
      <c r="E60" s="24">
        <v>1</v>
      </c>
      <c r="F60" s="24">
        <v>1</v>
      </c>
      <c r="G60" s="20" t="s">
        <v>11</v>
      </c>
    </row>
    <row r="62" spans="3:7" x14ac:dyDescent="0.25">
      <c r="D62" s="10" t="s">
        <v>5</v>
      </c>
      <c r="E62" s="10"/>
      <c r="F62" s="11">
        <v>1</v>
      </c>
    </row>
    <row r="63" spans="3:7" x14ac:dyDescent="0.25">
      <c r="F63" s="2">
        <f>100%-F62</f>
        <v>0</v>
      </c>
    </row>
    <row r="64" spans="3:7" x14ac:dyDescent="0.25">
      <c r="F64" s="2"/>
    </row>
    <row r="65" spans="3:7" x14ac:dyDescent="0.25">
      <c r="F65" s="2"/>
    </row>
    <row r="66" spans="3:7" x14ac:dyDescent="0.25">
      <c r="F66" s="2"/>
    </row>
    <row r="67" spans="3:7" x14ac:dyDescent="0.25">
      <c r="F67" s="2"/>
    </row>
    <row r="68" spans="3:7" x14ac:dyDescent="0.25">
      <c r="F68" s="2"/>
    </row>
    <row r="73" spans="3:7" s="7" customFormat="1" x14ac:dyDescent="0.25">
      <c r="F73" s="8"/>
    </row>
    <row r="74" spans="3:7" ht="23.25" x14ac:dyDescent="0.35">
      <c r="C74" s="4" t="s">
        <v>49</v>
      </c>
    </row>
    <row r="76" spans="3:7" x14ac:dyDescent="0.25">
      <c r="C76" s="12" t="s">
        <v>0</v>
      </c>
      <c r="D76" s="12" t="s">
        <v>1</v>
      </c>
      <c r="E76" s="23" t="s">
        <v>2</v>
      </c>
      <c r="F76" s="24" t="s">
        <v>3</v>
      </c>
      <c r="G76" s="23" t="s">
        <v>4</v>
      </c>
    </row>
    <row r="77" spans="3:7" x14ac:dyDescent="0.25">
      <c r="C77" s="12">
        <v>1</v>
      </c>
      <c r="D77" s="12" t="str">
        <f>D8</f>
        <v>Rispetto obblighi di trasparenza</v>
      </c>
      <c r="E77" s="24">
        <v>0.1</v>
      </c>
      <c r="F77" s="24">
        <v>1</v>
      </c>
      <c r="G77" s="20" t="s">
        <v>11</v>
      </c>
    </row>
    <row r="78" spans="3:7" x14ac:dyDescent="0.25">
      <c r="C78" s="12">
        <v>2</v>
      </c>
      <c r="D78" s="12" t="str">
        <f t="shared" ref="D78:D81" si="1">D9</f>
        <v>Disciplina anticorruzione</v>
      </c>
      <c r="E78" s="24">
        <v>0.1</v>
      </c>
      <c r="F78" s="24">
        <v>1</v>
      </c>
      <c r="G78" s="20" t="s">
        <v>11</v>
      </c>
    </row>
    <row r="79" spans="3:7" x14ac:dyDescent="0.25">
      <c r="C79" s="12">
        <f>C78+1</f>
        <v>3</v>
      </c>
      <c r="D79" s="12" t="str">
        <f t="shared" si="1"/>
        <v>Trasformazione digitale</v>
      </c>
      <c r="E79" s="24">
        <v>0.1</v>
      </c>
      <c r="F79" s="24">
        <v>1</v>
      </c>
      <c r="G79" s="20" t="s">
        <v>11</v>
      </c>
    </row>
    <row r="80" spans="3:7" x14ac:dyDescent="0.25">
      <c r="C80" s="12">
        <f t="shared" ref="C80:C83" si="2">C79+1</f>
        <v>4</v>
      </c>
      <c r="D80" s="12" t="str">
        <f t="shared" si="1"/>
        <v>Mantenimento standard</v>
      </c>
      <c r="E80" s="24">
        <v>0.1</v>
      </c>
      <c r="F80" s="24">
        <v>1</v>
      </c>
      <c r="G80" s="20" t="s">
        <v>11</v>
      </c>
    </row>
    <row r="81" spans="3:7" x14ac:dyDescent="0.25">
      <c r="C81" s="12">
        <f t="shared" si="2"/>
        <v>5</v>
      </c>
      <c r="D81" s="12" t="str">
        <f t="shared" si="1"/>
        <v>Rispetto termini di pagamento *</v>
      </c>
      <c r="E81" s="24">
        <v>0.5</v>
      </c>
      <c r="F81" s="24">
        <v>1</v>
      </c>
      <c r="G81" s="20" t="s">
        <v>11</v>
      </c>
    </row>
    <row r="82" spans="3:7" x14ac:dyDescent="0.25">
      <c r="C82" s="12">
        <f t="shared" si="2"/>
        <v>6</v>
      </c>
      <c r="D82" s="12" t="s">
        <v>50</v>
      </c>
      <c r="E82" s="24">
        <v>0.5</v>
      </c>
      <c r="F82" s="24">
        <v>1</v>
      </c>
      <c r="G82" s="20" t="s">
        <v>11</v>
      </c>
    </row>
    <row r="83" spans="3:7" x14ac:dyDescent="0.25">
      <c r="C83" s="12">
        <f t="shared" si="2"/>
        <v>7</v>
      </c>
      <c r="D83" s="12" t="s">
        <v>51</v>
      </c>
      <c r="E83" s="24">
        <v>0.2</v>
      </c>
      <c r="F83" s="24">
        <v>1</v>
      </c>
      <c r="G83" s="20" t="s">
        <v>11</v>
      </c>
    </row>
    <row r="85" spans="3:7" x14ac:dyDescent="0.25">
      <c r="D85" s="10" t="s">
        <v>5</v>
      </c>
      <c r="E85" s="10"/>
      <c r="F85" s="11">
        <f>AVERAGE(F77:F83)</f>
        <v>1</v>
      </c>
      <c r="G85" s="10"/>
    </row>
    <row r="86" spans="3:7" s="7" customFormat="1" x14ac:dyDescent="0.25">
      <c r="D86" s="10"/>
      <c r="E86" s="10"/>
      <c r="F86" s="22">
        <f>100%-F85</f>
        <v>0</v>
      </c>
      <c r="G86" s="10"/>
    </row>
    <row r="87" spans="3:7" s="7" customFormat="1" x14ac:dyDescent="0.25">
      <c r="F87" s="8"/>
    </row>
    <row r="88" spans="3:7" s="7" customFormat="1" x14ac:dyDescent="0.25">
      <c r="F88" s="8"/>
    </row>
    <row r="89" spans="3:7" s="7" customFormat="1" x14ac:dyDescent="0.25">
      <c r="F89" s="8"/>
    </row>
    <row r="90" spans="3:7" s="7" customFormat="1" x14ac:dyDescent="0.25">
      <c r="F90" s="8"/>
    </row>
    <row r="91" spans="3:7" s="7" customFormat="1" x14ac:dyDescent="0.25">
      <c r="F91" s="8"/>
    </row>
    <row r="92" spans="3:7" s="7" customFormat="1" x14ac:dyDescent="0.25">
      <c r="F92" s="8"/>
    </row>
    <row r="93" spans="3:7" s="7" customFormat="1" x14ac:dyDescent="0.25">
      <c r="F93" s="8"/>
    </row>
    <row r="94" spans="3:7" s="7" customFormat="1" x14ac:dyDescent="0.25">
      <c r="F94" s="8"/>
    </row>
    <row r="95" spans="3:7" s="7" customFormat="1" x14ac:dyDescent="0.25">
      <c r="F95" s="8"/>
    </row>
    <row r="96" spans="3:7" s="7" customFormat="1" x14ac:dyDescent="0.25">
      <c r="F96" s="8"/>
    </row>
    <row r="97" spans="3:7" s="7" customFormat="1" ht="23.25" x14ac:dyDescent="0.35">
      <c r="C97" s="4" t="s">
        <v>52</v>
      </c>
      <c r="F97" s="8"/>
    </row>
    <row r="99" spans="3:7" x14ac:dyDescent="0.25">
      <c r="C99" s="13" t="s">
        <v>0</v>
      </c>
      <c r="D99" s="13" t="s">
        <v>1</v>
      </c>
      <c r="E99" s="13" t="s">
        <v>2</v>
      </c>
      <c r="F99" s="14" t="s">
        <v>3</v>
      </c>
      <c r="G99" s="13" t="s">
        <v>4</v>
      </c>
    </row>
    <row r="100" spans="3:7" x14ac:dyDescent="0.25">
      <c r="C100" s="13">
        <v>1</v>
      </c>
      <c r="D100" s="13" t="str">
        <f>D8</f>
        <v>Rispetto obblighi di trasparenza</v>
      </c>
      <c r="E100" s="14">
        <v>0.4</v>
      </c>
      <c r="F100" s="21">
        <v>1</v>
      </c>
      <c r="G100" s="20" t="s">
        <v>11</v>
      </c>
    </row>
    <row r="101" spans="3:7" x14ac:dyDescent="0.25">
      <c r="C101" s="13">
        <v>2</v>
      </c>
      <c r="D101" s="13" t="s">
        <v>53</v>
      </c>
      <c r="E101" s="14">
        <v>0.1</v>
      </c>
      <c r="F101" s="21">
        <v>1</v>
      </c>
      <c r="G101" s="20" t="s">
        <v>11</v>
      </c>
    </row>
    <row r="102" spans="3:7" x14ac:dyDescent="0.25">
      <c r="C102" s="13">
        <v>3</v>
      </c>
      <c r="D102" s="13" t="s">
        <v>54</v>
      </c>
      <c r="E102" s="14">
        <v>0.1</v>
      </c>
      <c r="F102" s="21">
        <v>1</v>
      </c>
      <c r="G102" s="20" t="s">
        <v>11</v>
      </c>
    </row>
    <row r="103" spans="3:7" x14ac:dyDescent="0.25">
      <c r="C103" s="13">
        <v>4</v>
      </c>
      <c r="D103" s="13" t="str">
        <f>D81</f>
        <v>Rispetto termini di pagamento *</v>
      </c>
      <c r="E103" s="14">
        <v>0.1</v>
      </c>
      <c r="F103" s="21">
        <v>1</v>
      </c>
      <c r="G103" s="20" t="s">
        <v>11</v>
      </c>
    </row>
    <row r="105" spans="3:7" x14ac:dyDescent="0.25">
      <c r="D105" s="10" t="s">
        <v>5</v>
      </c>
      <c r="E105" s="10"/>
      <c r="F105" s="11">
        <f>AVERAGE(F100:F103)</f>
        <v>1</v>
      </c>
    </row>
    <row r="106" spans="3:7" x14ac:dyDescent="0.25">
      <c r="F106" s="2">
        <f>100%-F105</f>
        <v>0</v>
      </c>
    </row>
    <row r="107" spans="3:7" s="7" customFormat="1" x14ac:dyDescent="0.25">
      <c r="F107" s="8"/>
    </row>
    <row r="108" spans="3:7" s="7" customFormat="1" x14ac:dyDescent="0.25">
      <c r="F108" s="8"/>
    </row>
    <row r="109" spans="3:7" s="7" customFormat="1" x14ac:dyDescent="0.25">
      <c r="F109" s="8"/>
    </row>
    <row r="110" spans="3:7" s="7" customFormat="1" x14ac:dyDescent="0.25">
      <c r="F110" s="8"/>
    </row>
    <row r="111" spans="3:7" s="7" customFormat="1" x14ac:dyDescent="0.25">
      <c r="F111" s="8"/>
    </row>
    <row r="112" spans="3:7" s="7" customFormat="1" x14ac:dyDescent="0.25">
      <c r="F112" s="8"/>
    </row>
    <row r="113" spans="3:7" s="7" customFormat="1" x14ac:dyDescent="0.25">
      <c r="F113" s="8"/>
    </row>
    <row r="114" spans="3:7" s="7" customFormat="1" x14ac:dyDescent="0.25">
      <c r="F114" s="8"/>
    </row>
    <row r="115" spans="3:7" s="7" customFormat="1" x14ac:dyDescent="0.25">
      <c r="F115" s="8"/>
    </row>
    <row r="116" spans="3:7" s="7" customFormat="1" x14ac:dyDescent="0.25">
      <c r="F116" s="8"/>
    </row>
    <row r="117" spans="3:7" s="7" customFormat="1" ht="23.25" x14ac:dyDescent="0.35">
      <c r="C117" s="4" t="s">
        <v>55</v>
      </c>
      <c r="F117" s="8"/>
    </row>
    <row r="119" spans="3:7" x14ac:dyDescent="0.25">
      <c r="C119" s="13" t="s">
        <v>0</v>
      </c>
      <c r="D119" s="13" t="s">
        <v>1</v>
      </c>
      <c r="E119" s="25" t="s">
        <v>2</v>
      </c>
      <c r="F119" s="26" t="s">
        <v>3</v>
      </c>
      <c r="G119" s="25" t="s">
        <v>4</v>
      </c>
    </row>
    <row r="120" spans="3:7" x14ac:dyDescent="0.25">
      <c r="C120" s="13">
        <v>1</v>
      </c>
      <c r="D120" s="13" t="str">
        <f>D100</f>
        <v>Rispetto obblighi di trasparenza</v>
      </c>
      <c r="E120" s="26">
        <f>100%/12</f>
        <v>8.3333333333333329E-2</v>
      </c>
      <c r="F120" s="21">
        <v>1</v>
      </c>
      <c r="G120" s="20" t="s">
        <v>11</v>
      </c>
    </row>
    <row r="121" spans="3:7" x14ac:dyDescent="0.25">
      <c r="C121" s="13">
        <v>2</v>
      </c>
      <c r="D121" s="13" t="str">
        <f>D80</f>
        <v>Mantenimento standard</v>
      </c>
      <c r="E121" s="26">
        <f t="shared" ref="E121:E131" si="3">100%/12</f>
        <v>8.3333333333333329E-2</v>
      </c>
      <c r="F121" s="21">
        <v>1</v>
      </c>
      <c r="G121" s="20" t="s">
        <v>11</v>
      </c>
    </row>
    <row r="122" spans="3:7" x14ac:dyDescent="0.25">
      <c r="C122" s="13">
        <v>3</v>
      </c>
      <c r="D122" s="13" t="str">
        <f>D103</f>
        <v>Rispetto termini di pagamento *</v>
      </c>
      <c r="E122" s="26">
        <f t="shared" si="3"/>
        <v>8.3333333333333329E-2</v>
      </c>
      <c r="F122" s="21">
        <v>1</v>
      </c>
      <c r="G122" s="20" t="s">
        <v>11</v>
      </c>
    </row>
    <row r="123" spans="3:7" x14ac:dyDescent="0.25">
      <c r="C123" s="13">
        <v>4</v>
      </c>
      <c r="D123" s="13" t="s">
        <v>56</v>
      </c>
      <c r="E123" s="26">
        <f t="shared" si="3"/>
        <v>8.3333333333333329E-2</v>
      </c>
      <c r="F123" s="21">
        <v>1</v>
      </c>
      <c r="G123" s="20" t="s">
        <v>11</v>
      </c>
    </row>
    <row r="124" spans="3:7" x14ac:dyDescent="0.25">
      <c r="C124" s="13">
        <v>5</v>
      </c>
      <c r="D124" s="13" t="s">
        <v>57</v>
      </c>
      <c r="E124" s="26">
        <f t="shared" si="3"/>
        <v>8.3333333333333329E-2</v>
      </c>
      <c r="F124" s="21">
        <v>1</v>
      </c>
      <c r="G124" s="20" t="s">
        <v>11</v>
      </c>
    </row>
    <row r="125" spans="3:7" x14ac:dyDescent="0.25">
      <c r="C125" s="13">
        <f>C124+1</f>
        <v>6</v>
      </c>
      <c r="D125" s="13" t="s">
        <v>58</v>
      </c>
      <c r="E125" s="26">
        <f t="shared" si="3"/>
        <v>8.3333333333333329E-2</v>
      </c>
      <c r="F125" s="21">
        <v>1</v>
      </c>
      <c r="G125" s="20" t="s">
        <v>11</v>
      </c>
    </row>
    <row r="126" spans="3:7" x14ac:dyDescent="0.25">
      <c r="C126" s="13">
        <f t="shared" ref="C126:C131" si="4">C125+1</f>
        <v>7</v>
      </c>
      <c r="D126" s="13" t="s">
        <v>59</v>
      </c>
      <c r="E126" s="26">
        <f t="shared" si="3"/>
        <v>8.3333333333333329E-2</v>
      </c>
      <c r="F126" s="21">
        <v>1</v>
      </c>
      <c r="G126" s="20" t="s">
        <v>11</v>
      </c>
    </row>
    <row r="127" spans="3:7" x14ac:dyDescent="0.25">
      <c r="C127" s="13">
        <f t="shared" si="4"/>
        <v>8</v>
      </c>
      <c r="D127" s="13" t="s">
        <v>60</v>
      </c>
      <c r="E127" s="26">
        <f t="shared" si="3"/>
        <v>8.3333333333333329E-2</v>
      </c>
      <c r="F127" s="21">
        <v>1</v>
      </c>
      <c r="G127" s="20" t="s">
        <v>11</v>
      </c>
    </row>
    <row r="128" spans="3:7" x14ac:dyDescent="0.25">
      <c r="C128" s="13">
        <f t="shared" si="4"/>
        <v>9</v>
      </c>
      <c r="D128" s="13" t="s">
        <v>61</v>
      </c>
      <c r="E128" s="26">
        <f t="shared" si="3"/>
        <v>8.3333333333333329E-2</v>
      </c>
      <c r="F128" s="21">
        <v>1</v>
      </c>
      <c r="G128" s="20" t="s">
        <v>11</v>
      </c>
    </row>
    <row r="129" spans="3:7" x14ac:dyDescent="0.25">
      <c r="C129" s="13">
        <f t="shared" si="4"/>
        <v>10</v>
      </c>
      <c r="D129" s="13" t="s">
        <v>62</v>
      </c>
      <c r="E129" s="26">
        <f t="shared" si="3"/>
        <v>8.3333333333333329E-2</v>
      </c>
      <c r="F129" s="21">
        <v>1</v>
      </c>
      <c r="G129" s="20" t="s">
        <v>11</v>
      </c>
    </row>
    <row r="130" spans="3:7" x14ac:dyDescent="0.25">
      <c r="C130" s="13">
        <f t="shared" si="4"/>
        <v>11</v>
      </c>
      <c r="D130" s="13" t="s">
        <v>63</v>
      </c>
      <c r="E130" s="26">
        <f t="shared" si="3"/>
        <v>8.3333333333333329E-2</v>
      </c>
      <c r="F130" s="21">
        <v>1</v>
      </c>
      <c r="G130" s="20" t="s">
        <v>11</v>
      </c>
    </row>
    <row r="131" spans="3:7" x14ac:dyDescent="0.25">
      <c r="C131" s="13">
        <f t="shared" si="4"/>
        <v>12</v>
      </c>
      <c r="D131" s="13" t="s">
        <v>64</v>
      </c>
      <c r="E131" s="26">
        <f t="shared" si="3"/>
        <v>8.3333333333333329E-2</v>
      </c>
      <c r="F131" s="21">
        <v>1</v>
      </c>
      <c r="G131" s="20" t="s">
        <v>11</v>
      </c>
    </row>
    <row r="133" spans="3:7" x14ac:dyDescent="0.25">
      <c r="D133" s="10" t="s">
        <v>5</v>
      </c>
      <c r="E133" s="10"/>
      <c r="F133" s="11">
        <f>AVERAGE(F120:F131)</f>
        <v>1</v>
      </c>
    </row>
    <row r="134" spans="3:7" x14ac:dyDescent="0.25">
      <c r="F134" s="2">
        <f>100%-F133</f>
        <v>0</v>
      </c>
    </row>
    <row r="135" spans="3:7" s="7" customFormat="1" x14ac:dyDescent="0.25">
      <c r="F135" s="8"/>
    </row>
    <row r="136" spans="3:7" s="7" customFormat="1" x14ac:dyDescent="0.25">
      <c r="F136" s="8"/>
    </row>
    <row r="137" spans="3:7" s="7" customFormat="1" x14ac:dyDescent="0.25">
      <c r="F137" s="8"/>
    </row>
    <row r="138" spans="3:7" s="7" customFormat="1" x14ac:dyDescent="0.25">
      <c r="F138" s="8"/>
    </row>
    <row r="139" spans="3:7" s="7" customFormat="1" x14ac:dyDescent="0.25">
      <c r="F139" s="8"/>
    </row>
    <row r="140" spans="3:7" s="7" customFormat="1" x14ac:dyDescent="0.25">
      <c r="F140" s="8"/>
    </row>
    <row r="141" spans="3:7" s="7" customFormat="1" x14ac:dyDescent="0.25">
      <c r="F141" s="8"/>
    </row>
    <row r="142" spans="3:7" s="7" customFormat="1" x14ac:dyDescent="0.25">
      <c r="F142" s="8"/>
    </row>
    <row r="143" spans="3:7" s="7" customFormat="1" x14ac:dyDescent="0.25">
      <c r="F143" s="8"/>
    </row>
    <row r="144" spans="3:7" s="7" customFormat="1" x14ac:dyDescent="0.25">
      <c r="F144" s="8"/>
    </row>
    <row r="145" spans="3:7" s="7" customFormat="1" ht="23.25" x14ac:dyDescent="0.35">
      <c r="C145" s="4" t="s">
        <v>65</v>
      </c>
      <c r="F145" s="8"/>
    </row>
    <row r="147" spans="3:7" x14ac:dyDescent="0.25">
      <c r="C147" s="13" t="s">
        <v>0</v>
      </c>
      <c r="D147" s="13" t="s">
        <v>1</v>
      </c>
      <c r="E147" s="25" t="s">
        <v>2</v>
      </c>
      <c r="F147" s="26" t="s">
        <v>3</v>
      </c>
      <c r="G147" s="25" t="s">
        <v>4</v>
      </c>
    </row>
    <row r="148" spans="3:7" x14ac:dyDescent="0.25">
      <c r="C148" s="13">
        <v>1</v>
      </c>
      <c r="D148" s="13"/>
      <c r="E148" s="26"/>
      <c r="F148" s="21"/>
      <c r="G148" s="20" t="s">
        <v>11</v>
      </c>
    </row>
    <row r="149" spans="3:7" x14ac:dyDescent="0.25">
      <c r="C149" s="13">
        <v>2</v>
      </c>
      <c r="D149" s="13"/>
      <c r="E149" s="26"/>
      <c r="F149" s="21"/>
      <c r="G149" s="20" t="s">
        <v>11</v>
      </c>
    </row>
    <row r="150" spans="3:7" x14ac:dyDescent="0.25">
      <c r="C150" s="13">
        <v>3</v>
      </c>
      <c r="D150" s="13"/>
      <c r="E150" s="26"/>
      <c r="F150" s="21"/>
      <c r="G150" s="20" t="s">
        <v>11</v>
      </c>
    </row>
    <row r="151" spans="3:7" x14ac:dyDescent="0.25">
      <c r="C151" s="13">
        <v>4</v>
      </c>
      <c r="D151" s="13"/>
      <c r="E151" s="26"/>
      <c r="F151" s="21"/>
      <c r="G151" s="20" t="s">
        <v>11</v>
      </c>
    </row>
    <row r="152" spans="3:7" x14ac:dyDescent="0.25">
      <c r="C152" s="13">
        <v>5</v>
      </c>
      <c r="D152" s="13"/>
      <c r="E152" s="26"/>
      <c r="F152" s="21"/>
      <c r="G152" s="20" t="s">
        <v>11</v>
      </c>
    </row>
    <row r="153" spans="3:7" x14ac:dyDescent="0.25">
      <c r="C153" s="13">
        <f>C152+1</f>
        <v>6</v>
      </c>
      <c r="D153" s="13"/>
      <c r="E153" s="26"/>
      <c r="F153" s="21"/>
      <c r="G153" s="20" t="s">
        <v>11</v>
      </c>
    </row>
    <row r="154" spans="3:7" x14ac:dyDescent="0.25">
      <c r="C154" s="13">
        <f t="shared" ref="C154:C159" si="5">C153+1</f>
        <v>7</v>
      </c>
      <c r="D154" s="13"/>
      <c r="E154" s="26"/>
      <c r="F154" s="21"/>
      <c r="G154" s="20" t="s">
        <v>11</v>
      </c>
    </row>
    <row r="155" spans="3:7" x14ac:dyDescent="0.25">
      <c r="C155" s="13">
        <f t="shared" si="5"/>
        <v>8</v>
      </c>
      <c r="D155" s="13"/>
      <c r="E155" s="26"/>
      <c r="F155" s="21"/>
      <c r="G155" s="20" t="s">
        <v>11</v>
      </c>
    </row>
    <row r="156" spans="3:7" x14ac:dyDescent="0.25">
      <c r="C156" s="13">
        <f t="shared" si="5"/>
        <v>9</v>
      </c>
      <c r="D156" s="13"/>
      <c r="E156" s="26"/>
      <c r="F156" s="21"/>
      <c r="G156" s="20" t="s">
        <v>11</v>
      </c>
    </row>
    <row r="157" spans="3:7" x14ac:dyDescent="0.25">
      <c r="C157" s="13">
        <f t="shared" si="5"/>
        <v>10</v>
      </c>
      <c r="D157" s="13"/>
      <c r="E157" s="26"/>
      <c r="F157" s="21"/>
      <c r="G157" s="20" t="s">
        <v>11</v>
      </c>
    </row>
    <row r="158" spans="3:7" x14ac:dyDescent="0.25">
      <c r="C158" s="13">
        <f t="shared" si="5"/>
        <v>11</v>
      </c>
      <c r="D158" s="13"/>
      <c r="E158" s="26"/>
      <c r="F158" s="21"/>
      <c r="G158" s="20" t="s">
        <v>11</v>
      </c>
    </row>
    <row r="159" spans="3:7" x14ac:dyDescent="0.25">
      <c r="C159" s="13">
        <f t="shared" si="5"/>
        <v>12</v>
      </c>
      <c r="D159" s="13"/>
      <c r="E159" s="26"/>
      <c r="F159" s="21"/>
      <c r="G159" s="20" t="s">
        <v>11</v>
      </c>
    </row>
    <row r="161" spans="3:7" x14ac:dyDescent="0.25">
      <c r="D161" s="10" t="s">
        <v>5</v>
      </c>
      <c r="E161" s="10"/>
      <c r="F161" s="11" t="e">
        <f>AVERAGE(F148:F159)</f>
        <v>#DIV/0!</v>
      </c>
    </row>
    <row r="162" spans="3:7" x14ac:dyDescent="0.25">
      <c r="F162" s="2" t="e">
        <f>100%-F161</f>
        <v>#DIV/0!</v>
      </c>
    </row>
    <row r="163" spans="3:7" s="7" customFormat="1" x14ac:dyDescent="0.25">
      <c r="F163" s="8"/>
    </row>
    <row r="164" spans="3:7" s="7" customFormat="1" x14ac:dyDescent="0.25">
      <c r="F164" s="8"/>
    </row>
    <row r="165" spans="3:7" s="7" customFormat="1" x14ac:dyDescent="0.25">
      <c r="F165" s="8"/>
    </row>
    <row r="166" spans="3:7" s="7" customFormat="1" x14ac:dyDescent="0.25">
      <c r="F166" s="8"/>
    </row>
    <row r="167" spans="3:7" s="7" customFormat="1" x14ac:dyDescent="0.25">
      <c r="F167" s="8"/>
    </row>
    <row r="168" spans="3:7" s="7" customFormat="1" x14ac:dyDescent="0.25">
      <c r="F168" s="8"/>
    </row>
    <row r="169" spans="3:7" s="7" customFormat="1" x14ac:dyDescent="0.25">
      <c r="F169" s="8"/>
    </row>
    <row r="170" spans="3:7" s="7" customFormat="1" x14ac:dyDescent="0.25">
      <c r="F170" s="8"/>
    </row>
    <row r="171" spans="3:7" s="7" customFormat="1" x14ac:dyDescent="0.25">
      <c r="F171" s="8"/>
    </row>
    <row r="172" spans="3:7" s="7" customFormat="1" x14ac:dyDescent="0.25">
      <c r="F172" s="8"/>
    </row>
    <row r="173" spans="3:7" s="7" customFormat="1" ht="23.25" x14ac:dyDescent="0.35">
      <c r="C173" s="31" t="s">
        <v>9</v>
      </c>
      <c r="D173" s="31"/>
      <c r="E173" s="31"/>
      <c r="F173" s="31"/>
      <c r="G173" s="31"/>
    </row>
    <row r="174" spans="3:7" s="7" customFormat="1" ht="30" x14ac:dyDescent="0.4">
      <c r="C174" s="15"/>
      <c r="D174" s="16" t="s">
        <v>72</v>
      </c>
      <c r="E174" s="17" t="s">
        <v>10</v>
      </c>
      <c r="F174" s="18">
        <v>49.74</v>
      </c>
      <c r="G174" s="19"/>
    </row>
    <row r="175" spans="3:7" s="7" customFormat="1" x14ac:dyDescent="0.25">
      <c r="F175" s="8"/>
    </row>
    <row r="177" spans="3:7" ht="30" customHeight="1" x14ac:dyDescent="0.35">
      <c r="C177" s="31" t="s">
        <v>6</v>
      </c>
      <c r="D177" s="31"/>
      <c r="E177" s="31"/>
      <c r="F177" s="31"/>
      <c r="G177" s="31"/>
    </row>
    <row r="179" spans="3:7" ht="21" x14ac:dyDescent="0.35">
      <c r="C179" s="5"/>
      <c r="D179" s="5" t="s">
        <v>8</v>
      </c>
      <c r="E179" s="5"/>
      <c r="F179" s="6" t="s">
        <v>7</v>
      </c>
      <c r="G179" s="5"/>
    </row>
    <row r="180" spans="3:7" ht="21" x14ac:dyDescent="0.35">
      <c r="C180" s="5">
        <v>1</v>
      </c>
      <c r="D180" s="5" t="str">
        <f>C5</f>
        <v>Servizi Affari Generali, al Cittadino e alla Persona</v>
      </c>
      <c r="E180" s="5"/>
      <c r="F180" s="6">
        <f>F24</f>
        <v>1</v>
      </c>
      <c r="G180" s="5"/>
    </row>
    <row r="181" spans="3:7" ht="21" x14ac:dyDescent="0.35">
      <c r="C181" s="5">
        <v>2</v>
      </c>
      <c r="D181" s="5" t="str">
        <f>C36</f>
        <v>Servizio economico-finanziario</v>
      </c>
      <c r="E181" s="5"/>
      <c r="F181" s="6">
        <f>F62</f>
        <v>1</v>
      </c>
      <c r="G181" s="5"/>
    </row>
    <row r="182" spans="3:7" ht="21" x14ac:dyDescent="0.35">
      <c r="C182" s="5">
        <v>3</v>
      </c>
      <c r="D182" s="5" t="str">
        <f>C74</f>
        <v>Lavori pubblici e ambiente</v>
      </c>
      <c r="E182" s="5"/>
      <c r="F182" s="6">
        <f>F85</f>
        <v>1</v>
      </c>
      <c r="G182" s="5"/>
    </row>
    <row r="183" spans="3:7" ht="21" x14ac:dyDescent="0.35">
      <c r="C183" s="5">
        <v>4</v>
      </c>
      <c r="D183" s="5" t="str">
        <f>C97</f>
        <v>Governo del territorio</v>
      </c>
      <c r="E183" s="5"/>
      <c r="F183" s="6">
        <f>F105</f>
        <v>1</v>
      </c>
      <c r="G183" s="5"/>
    </row>
    <row r="184" spans="3:7" ht="21" x14ac:dyDescent="0.35">
      <c r="C184" s="5">
        <v>5</v>
      </c>
      <c r="D184" s="5" t="str">
        <f>C117</f>
        <v>Polizia locale</v>
      </c>
      <c r="E184" s="5"/>
      <c r="F184" s="6">
        <f>F133</f>
        <v>1</v>
      </c>
      <c r="G184" s="5"/>
    </row>
    <row r="185" spans="3:7" ht="21" x14ac:dyDescent="0.35">
      <c r="C185" s="5">
        <v>6</v>
      </c>
      <c r="D185" s="5" t="s">
        <v>65</v>
      </c>
      <c r="E185" s="5"/>
      <c r="F185" s="6" t="e">
        <f>F161</f>
        <v>#DIV/0!</v>
      </c>
      <c r="G185" s="5"/>
    </row>
    <row r="186" spans="3:7" ht="21" x14ac:dyDescent="0.35">
      <c r="C186" s="5"/>
      <c r="D186" s="5"/>
      <c r="E186" s="5"/>
      <c r="F186" s="6"/>
      <c r="G186" s="5"/>
    </row>
    <row r="187" spans="3:7" ht="21" x14ac:dyDescent="0.35">
      <c r="C187" s="5"/>
      <c r="D187" s="5"/>
      <c r="E187" s="5"/>
      <c r="F187" s="6">
        <f>SUM(F180:F183)/4</f>
        <v>1</v>
      </c>
      <c r="G187" s="5"/>
    </row>
    <row r="188" spans="3:7" x14ac:dyDescent="0.25">
      <c r="F188" s="2">
        <f>100%-F187</f>
        <v>0</v>
      </c>
    </row>
    <row r="236" spans="4:4" x14ac:dyDescent="0.25">
      <c r="D236" s="27" t="s">
        <v>67</v>
      </c>
    </row>
    <row r="237" spans="4:4" x14ac:dyDescent="0.25">
      <c r="D237" s="28" t="s">
        <v>69</v>
      </c>
    </row>
    <row r="238" spans="4:4" x14ac:dyDescent="0.25">
      <c r="D238" s="29" t="s">
        <v>68</v>
      </c>
    </row>
  </sheetData>
  <mergeCells count="3">
    <mergeCell ref="C2:G2"/>
    <mergeCell ref="C177:G177"/>
    <mergeCell ref="C173:G17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Rossi</dc:creator>
  <cp:lastModifiedBy>segretario</cp:lastModifiedBy>
  <dcterms:created xsi:type="dcterms:W3CDTF">2018-08-20T20:11:34Z</dcterms:created>
  <dcterms:modified xsi:type="dcterms:W3CDTF">2026-06-19T08:44:56Z</dcterms:modified>
</cp:coreProperties>
</file>